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UNDUSZ PROMOCJI\OCHRONA 2023\zapytanie ofertowe\"/>
    </mc:Choice>
  </mc:AlternateContent>
  <bookViews>
    <workbookView xWindow="0" yWindow="0" windowWidth="16005" windowHeight="8235"/>
  </bookViews>
  <sheets>
    <sheet name="KOSZTORYS-do uzup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1" l="1"/>
  <c r="G15" i="1"/>
  <c r="G21" i="1" l="1"/>
  <c r="G20" i="1"/>
  <c r="G19" i="1"/>
  <c r="G18" i="1"/>
  <c r="H18" i="1" s="1"/>
  <c r="G14" i="1"/>
  <c r="G13" i="1"/>
  <c r="H13" i="1" s="1"/>
  <c r="G11" i="1"/>
  <c r="H11" i="1" s="1"/>
  <c r="H19" i="1" l="1"/>
  <c r="H30" i="1" s="1"/>
</calcChain>
</file>

<file path=xl/sharedStrings.xml><?xml version="1.0" encoding="utf-8"?>
<sst xmlns="http://schemas.openxmlformats.org/spreadsheetml/2006/main" count="42" uniqueCount="42">
  <si>
    <t>Wykaz kosztów kwalifikowalnych – zgodnie z załącznikiem do rozporządzenia (1)</t>
  </si>
  <si>
    <t>KATEGORIA KOSZTÓW</t>
  </si>
  <si>
    <t>Szczegółowa kalkulacja kosztów</t>
  </si>
  <si>
    <t>ilość</t>
  </si>
  <si>
    <t>cena jednostkowa</t>
  </si>
  <si>
    <t>łącznie</t>
  </si>
  <si>
    <t>5 </t>
  </si>
  <si>
    <t>reklama w telewizji, radio, prasie lub innych mediach</t>
  </si>
  <si>
    <t>promocja w punktach sprzedaży</t>
  </si>
  <si>
    <t>przygotowanie stoisk i materiałów informacyjno-promocyjnych</t>
  </si>
  <si>
    <t>3.1. Przygotowanie i produkcja materiałów koniecznych do realizacji zadań</t>
  </si>
  <si>
    <t>udział w pokazach, wystawach i targach</t>
  </si>
  <si>
    <t>organizacja szkoleń i konferencji</t>
  </si>
  <si>
    <t>5.1. Organizacja spotkań z grupami docelowymi kampanii</t>
  </si>
  <si>
    <t>prowadzenie serwisu internetowego</t>
  </si>
  <si>
    <t>6.1. Aktualizacja, rozwój i promocja (w tym pozycjonowanie) serwisu internetowego</t>
  </si>
  <si>
    <t>najem powierzchni informacyjno-promocyjnych</t>
  </si>
  <si>
    <t>publikacja i dystrybucja broszur, ulotek, plakatów, zaproszeń i innych materiałów informacyjno-promocyjnych</t>
  </si>
  <si>
    <t>9.1. Badanie efektywności zadania wykonane przez niezależny podmiot</t>
  </si>
  <si>
    <t>wynagrodzenie dostawcy towarów lub usług, niezbędnych do realizacji zadania</t>
  </si>
  <si>
    <t>10.1.  Prowadzenie stałego monitoringu mediów oraz social media</t>
  </si>
  <si>
    <r>
      <t>10.2.</t>
    </r>
    <r>
      <rPr>
        <sz val="10"/>
        <color rgb="FFFF0000"/>
        <rFont val="Calibri Light"/>
        <family val="2"/>
        <charset val="238"/>
      </rPr>
      <t>*</t>
    </r>
    <r>
      <rPr>
        <sz val="9"/>
        <color rgb="FFFF0000"/>
        <rFont val="Calibri Light"/>
        <family val="2"/>
        <charset val="238"/>
      </rPr>
      <t xml:space="preserve"> Pozostałe działania niezbędne do prawidłowej i efektywnej realizacji zadania (projektu)                                                                                          </t>
    </r>
  </si>
  <si>
    <t>10.3.  Wynagrodzenie kancelarii prawnej</t>
  </si>
  <si>
    <t>zakup rzeczowych aktywów obrotowych</t>
  </si>
  <si>
    <t>najem środków trwałych albo amortyzacji zakupionych środków trwałych, w przypadku gdy zakup jest bardziej opłacalny lub najem jest niemożliwy</t>
  </si>
  <si>
    <t>badania naukowe i prace rozwojowe</t>
  </si>
  <si>
    <t>koszt w przypadku realizacji zadania poza siedzibą podmiotu wykorzystującego środki finansowe funduszu</t>
  </si>
  <si>
    <t>podróży samolotem w klasie ekonomicznej, koleją lub innym publicznym środkiem transportu w I lub II klasie</t>
  </si>
  <si>
    <t>podróży samochodem</t>
  </si>
  <si>
    <t>zakwaterowania</t>
  </si>
  <si>
    <t xml:space="preserve">pobytu w miejscu realizacji operacji, w tym wyżywienia, przejazdów, połączeń telefonicznych  </t>
  </si>
  <si>
    <t>działalności krajowych organizacji branżowych, w tym ich przedstawicieli, biorących udział w pracach specjalistycznych stałych i roboczych komitetów organizacji międzynarodowych lub będących członkami statutowych organów tych organizacji, zajmujących się problemami danej branży</t>
  </si>
  <si>
    <t xml:space="preserve">Łącznie PLN (brutto)                                                        wg kategorii wykazu kosztów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</si>
  <si>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Razem:</t>
  </si>
  <si>
    <r>
      <t>(1)</t>
    </r>
    <r>
      <rPr>
        <b/>
        <i/>
        <sz val="7.5"/>
        <color theme="1"/>
        <rFont val="Times New Roman"/>
        <family val="1"/>
        <charset val="238"/>
      </rPr>
      <t> </t>
    </r>
    <r>
      <rPr>
        <b/>
        <i/>
        <sz val="7.5"/>
        <color theme="1"/>
        <rFont val="Calibri"/>
        <family val="2"/>
        <charset val="238"/>
      </rPr>
      <t xml:space="preserve">- </t>
    </r>
    <r>
      <rPr>
        <i/>
        <sz val="7.5"/>
        <color theme="1"/>
        <rFont val="Calibri"/>
        <family val="2"/>
        <charset val="238"/>
      </rPr>
      <t>koszty kwalifikowane zgodnie z załącznikiem do rozporządzenia Ministra Rolnictwa i Rozwoju Wsi w sprawie szczegółowych warunków i trybu udzielania wsparcia finansowego z funduszy promocji produktów rolno-spożywczych  (Obwieszczenie Ministra Rolnictwa i Rozwoju Wsi z dnia 17 listopada 2020 r. w sprawie ogłoszenia jednolitego tekstu rozporządzenia Ministra Rolnictwa i Rozwoju Wsi w sprawie szczegółowych warunków i trybu udzielania wsparcia finansowego z funduszy promocji produktów rolno-spożywczych - Dz. U. z 2020 r. poz. 2244)</t>
    </r>
  </si>
  <si>
    <r>
      <t>Maksymalny budżet projektu</t>
    </r>
    <r>
      <rPr>
        <sz val="10"/>
        <color theme="1"/>
        <rFont val="Calibri"/>
        <family val="2"/>
        <charset val="238"/>
        <scheme val="minor"/>
      </rPr>
      <t xml:space="preserve"> (zadania) wynosi: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u/>
        <sz val="10"/>
        <color rgb="FFFF0000"/>
        <rFont val="Calibri"/>
        <family val="2"/>
        <charset val="238"/>
        <scheme val="minor"/>
      </rPr>
      <t>952 381,00 PLN brutto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włączając wynagrodzenie Wykonawcy</t>
    </r>
  </si>
  <si>
    <t>Szczegółowy wykaz kosztów                                                                    (opis działań w ramach danego kosztu)</t>
  </si>
  <si>
    <t>badania efektywności zadania wykonane przez niezależny podmiot</t>
  </si>
  <si>
    <t>Załącznik nr 5 do Zapytania Ofertowego</t>
  </si>
  <si>
    <t>CAŁOŚCIOWY KOSZTORYS 
dla projektu (zadania) pt. „OCHRONA WIZERUNKU POLSKIEGO SEKTORA DROBIARSKIEGO NA RYNKU KRAJOWYM”  WRAZ Z PRZEPROWADZENIEM PRZEZ NIEZALEŻNY PODMIOT BADANIA EFEKTYWNOŚCI PROJEKTU (ZADANIA)</t>
  </si>
  <si>
    <r>
      <t>*</t>
    </r>
    <r>
      <rPr>
        <b/>
        <sz val="10"/>
        <color rgb="FFFF0000"/>
        <rFont val="Calibri"/>
        <family val="2"/>
        <charset val="238"/>
      </rPr>
      <t xml:space="preserve"> UWAGA!</t>
    </r>
    <r>
      <rPr>
        <sz val="10"/>
        <color rgb="FFFF0000"/>
        <rFont val="Calibri"/>
        <family val="2"/>
        <charset val="238"/>
      </rPr>
      <t xml:space="preserve">                                </t>
    </r>
    <r>
      <rPr>
        <b/>
        <sz val="9"/>
        <color rgb="FFFF0000"/>
        <rFont val="Calibri"/>
        <family val="2"/>
        <charset val="238"/>
      </rPr>
      <t>Pozycja 10.2.</t>
    </r>
    <r>
      <rPr>
        <b/>
        <sz val="9"/>
        <color rgb="FF000000"/>
        <rFont val="Calibri"/>
        <family val="2"/>
        <charset val="238"/>
      </rPr>
      <t xml:space="preserve"> </t>
    </r>
    <r>
      <rPr>
        <b/>
        <sz val="9"/>
        <color rgb="FFFF0000"/>
        <rFont val="Calibri"/>
        <family val="2"/>
        <charset val="238"/>
      </rPr>
      <t>Pozostałe działania niezbędne do prawidłowej i efektywnej realizacji zadania (projektu)</t>
    </r>
    <r>
      <rPr>
        <sz val="9"/>
        <color rgb="FFFF0000"/>
        <rFont val="Calibri"/>
        <family val="2"/>
        <charset val="238"/>
      </rPr>
      <t xml:space="preserve"> jest pozycją określającą budżet przeznaczony na inne działania zaproponowane przez Oferenta.  Rozpisanie poszczególnych kosztów wraz z opisem działań w ramach danego kosztu należy przedstawić kategorii 10 i/lub pozostałych kategoriach kosztów</t>
    </r>
    <r>
      <rPr>
        <sz val="10"/>
        <color rgb="FFFF0000"/>
        <rFont val="Calibri"/>
        <family val="2"/>
        <charset val="238"/>
      </rPr>
      <t>,</t>
    </r>
    <r>
      <rPr>
        <sz val="9"/>
        <color rgb="FFFF0000"/>
        <rFont val="Calibri"/>
        <family val="2"/>
        <charset val="238"/>
      </rPr>
      <t xml:space="preserve"> mając jednocześnie na względzie </t>
    </r>
    <r>
      <rPr>
        <b/>
        <sz val="9"/>
        <color rgb="FFFF0000"/>
        <rFont val="Calibri"/>
        <family val="2"/>
        <charset val="238"/>
      </rPr>
      <t>Załącznik nr 7 do Zapytania ofertowego</t>
    </r>
  </si>
  <si>
    <t>6.2. Prowadzenie profilu na portalu społecznościowym Twitter i LinkedIn, skierowanego do grup docelowych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</si>
</sst>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rgb="FF000000"/>
      <name val="Calibri"/>
      <family val="2"/>
      <charset val="238"/>
    </font>
    <font>
      <b/>
      <sz val="8"/>
      <color rgb="FF000000"/>
      <name val="Calibri Light"/>
      <family val="2"/>
      <charset val="238"/>
    </font>
    <font>
      <sz val="8"/>
      <color rgb="FF000000"/>
      <name val="Calibri Light"/>
      <family val="2"/>
      <charset val="238"/>
    </font>
    <font>
      <b/>
      <sz val="10"/>
      <color rgb="FF000000"/>
      <name val="Calibri Light"/>
      <family val="2"/>
      <charset val="238"/>
    </font>
    <font>
      <b/>
      <i/>
      <sz val="10"/>
      <color rgb="FF000000"/>
      <name val="Calibri Light"/>
      <family val="2"/>
      <charset val="238"/>
    </font>
    <font>
      <sz val="9"/>
      <color rgb="FF000000"/>
      <name val="Calibri Light"/>
      <family val="2"/>
      <charset val="238"/>
    </font>
    <font>
      <sz val="8"/>
      <color theme="1"/>
      <name val="Calibri Light"/>
      <family val="2"/>
      <charset val="238"/>
    </font>
    <font>
      <sz val="9"/>
      <color rgb="FFFF0000"/>
      <name val="Calibri Light"/>
      <family val="2"/>
      <charset val="238"/>
    </font>
    <font>
      <sz val="10"/>
      <color rgb="FFFF0000"/>
      <name val="Calibri Light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Calibri"/>
      <family val="2"/>
      <charset val="238"/>
      <scheme val="minor"/>
    </font>
    <font>
      <b/>
      <i/>
      <sz val="7.5"/>
      <color theme="1"/>
      <name val="Calibri"/>
      <family val="2"/>
      <charset val="238"/>
    </font>
    <font>
      <b/>
      <i/>
      <sz val="7.5"/>
      <color theme="1"/>
      <name val="Times New Roman"/>
      <family val="1"/>
      <charset val="238"/>
    </font>
    <font>
      <i/>
      <sz val="7.5"/>
      <color theme="1"/>
      <name val="Calibri"/>
      <family val="2"/>
      <charset val="238"/>
    </font>
    <font>
      <b/>
      <u/>
      <sz val="10"/>
      <color rgb="FFFF0000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FF0000"/>
      <name val="Calibri"/>
      <family val="2"/>
      <charset val="238"/>
    </font>
    <font>
      <b/>
      <sz val="9"/>
      <color rgb="FF000000"/>
      <name val="Calibri Light"/>
      <family val="2"/>
      <charset val="238"/>
    </font>
    <font>
      <b/>
      <sz val="10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02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18" fillId="0" borderId="0" xfId="0" applyFont="1"/>
    <xf numFmtId="0" fontId="5" fillId="3" borderId="1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left" vertical="center" wrapText="1"/>
    </xf>
    <xf numFmtId="4" fontId="11" fillId="3" borderId="1" xfId="0" applyNumberFormat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4" fontId="9" fillId="4" borderId="4" xfId="0" applyNumberFormat="1" applyFont="1" applyFill="1" applyBorder="1" applyAlignment="1">
      <alignment horizontal="left" vertical="center" wrapText="1"/>
    </xf>
    <xf numFmtId="4" fontId="9" fillId="3" borderId="4" xfId="0" applyNumberFormat="1" applyFont="1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6" fillId="3" borderId="4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vertical="center" wrapText="1"/>
    </xf>
    <xf numFmtId="4" fontId="9" fillId="0" borderId="4" xfId="0" applyNumberFormat="1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left" vertical="center" wrapText="1"/>
    </xf>
    <xf numFmtId="4" fontId="9" fillId="3" borderId="5" xfId="0" applyNumberFormat="1" applyFont="1" applyFill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left" vertical="center" wrapText="1"/>
    </xf>
    <xf numFmtId="4" fontId="9" fillId="3" borderId="2" xfId="0" applyNumberFormat="1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4" fontId="9" fillId="3" borderId="13" xfId="0" applyNumberFormat="1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4" fontId="10" fillId="3" borderId="13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left" vertical="top" wrapText="1"/>
    </xf>
    <xf numFmtId="0" fontId="6" fillId="4" borderId="35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left" vertical="center" wrapText="1"/>
    </xf>
    <xf numFmtId="0" fontId="6" fillId="3" borderId="35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horizontal="left" vertical="top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vertical="center" wrapText="1"/>
    </xf>
    <xf numFmtId="0" fontId="6" fillId="4" borderId="33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6" fillId="4" borderId="36" xfId="0" applyFont="1" applyFill="1" applyBorder="1" applyAlignment="1">
      <alignment horizontal="left" vertical="top" wrapText="1"/>
    </xf>
    <xf numFmtId="0" fontId="6" fillId="4" borderId="36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left" vertical="center" wrapText="1"/>
    </xf>
    <xf numFmtId="0" fontId="6" fillId="3" borderId="36" xfId="0" applyFont="1" applyFill="1" applyBorder="1" applyAlignment="1">
      <alignment vertical="center" wrapText="1"/>
    </xf>
    <xf numFmtId="0" fontId="6" fillId="4" borderId="26" xfId="0" applyFont="1" applyFill="1" applyBorder="1" applyAlignment="1">
      <alignment horizontal="left" vertical="center" wrapText="1"/>
    </xf>
    <xf numFmtId="0" fontId="6" fillId="4" borderId="27" xfId="0" applyFont="1" applyFill="1" applyBorder="1" applyAlignment="1">
      <alignment horizontal="left" vertical="center" wrapText="1"/>
    </xf>
    <xf numFmtId="0" fontId="6" fillId="4" borderId="28" xfId="0" applyFont="1" applyFill="1" applyBorder="1" applyAlignment="1">
      <alignment horizontal="left" vertical="center" wrapText="1"/>
    </xf>
    <xf numFmtId="0" fontId="6" fillId="4" borderId="29" xfId="0" applyFont="1" applyFill="1" applyBorder="1" applyAlignment="1">
      <alignment horizontal="left" vertical="center" wrapText="1"/>
    </xf>
    <xf numFmtId="0" fontId="6" fillId="4" borderId="30" xfId="0" applyFont="1" applyFill="1" applyBorder="1" applyAlignment="1">
      <alignment horizontal="left" vertical="center" wrapText="1"/>
    </xf>
    <xf numFmtId="0" fontId="6" fillId="4" borderId="31" xfId="0" applyFont="1" applyFill="1" applyBorder="1" applyAlignment="1">
      <alignment horizontal="left" vertical="center" wrapText="1"/>
    </xf>
    <xf numFmtId="0" fontId="6" fillId="4" borderId="32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26" fillId="3" borderId="12" xfId="0" applyFont="1" applyFill="1" applyBorder="1" applyAlignment="1">
      <alignment horizontal="right" vertical="top" wrapText="1"/>
    </xf>
    <xf numFmtId="0" fontId="26" fillId="3" borderId="4" xfId="0" applyFont="1" applyFill="1" applyBorder="1" applyAlignment="1">
      <alignment horizontal="right" vertical="top" wrapText="1"/>
    </xf>
    <xf numFmtId="0" fontId="15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4" fontId="10" fillId="3" borderId="7" xfId="0" applyNumberFormat="1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14" fillId="3" borderId="21" xfId="1" applyFont="1" applyFill="1" applyBorder="1" applyAlignment="1">
      <alignment horizontal="center" vertical="center" wrapText="1"/>
    </xf>
    <xf numFmtId="0" fontId="14" fillId="3" borderId="22" xfId="1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4" fontId="10" fillId="3" borderId="40" xfId="0" applyNumberFormat="1" applyFont="1" applyFill="1" applyBorder="1" applyAlignment="1">
      <alignment horizontal="center" vertical="center" wrapText="1"/>
    </xf>
    <xf numFmtId="4" fontId="10" fillId="3" borderId="41" xfId="0" applyNumberFormat="1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FFFCC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ziennikustaw.gov.pl/DU/rok/2020/pozycja/22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4"/>
  <sheetViews>
    <sheetView tabSelected="1" topLeftCell="A19" zoomScaleNormal="100" workbookViewId="0">
      <selection activeCell="H14" sqref="H14:H15"/>
    </sheetView>
  </sheetViews>
  <sheetFormatPr defaultColWidth="8.7109375" defaultRowHeight="15" x14ac:dyDescent="0.25"/>
  <cols>
    <col min="1" max="1" width="8.7109375" style="1"/>
    <col min="2" max="2" width="20.28515625" style="2" customWidth="1"/>
    <col min="3" max="3" width="23.5703125" style="2" customWidth="1"/>
    <col min="4" max="4" width="40.85546875" style="1" customWidth="1"/>
    <col min="5" max="5" width="9.5703125" style="1" customWidth="1"/>
    <col min="6" max="6" width="12.42578125" style="1" customWidth="1"/>
    <col min="7" max="7" width="9.5703125" style="1" customWidth="1"/>
    <col min="8" max="8" width="16.85546875" style="1" customWidth="1"/>
    <col min="9" max="18" width="8.7109375" style="1" customWidth="1"/>
    <col min="19" max="16384" width="8.7109375" style="1"/>
  </cols>
  <sheetData>
    <row r="2" spans="1:8" ht="21" customHeight="1" x14ac:dyDescent="0.25">
      <c r="B2" s="70" t="s">
        <v>38</v>
      </c>
      <c r="C2" s="70"/>
      <c r="D2" s="70"/>
    </row>
    <row r="4" spans="1:8" customFormat="1" ht="53.25" customHeight="1" thickBot="1" x14ac:dyDescent="0.3">
      <c r="A4" s="84" t="s">
        <v>40</v>
      </c>
      <c r="B4" s="84"/>
      <c r="C4" s="84"/>
      <c r="D4" s="84"/>
      <c r="E4" s="84"/>
      <c r="F4" s="84"/>
      <c r="G4" s="84"/>
      <c r="H4" s="84"/>
    </row>
    <row r="5" spans="1:8" customFormat="1" ht="39.75" customHeight="1" x14ac:dyDescent="0.25">
      <c r="A5" s="85" t="s">
        <v>39</v>
      </c>
      <c r="B5" s="86"/>
      <c r="C5" s="86"/>
      <c r="D5" s="86"/>
      <c r="E5" s="86"/>
      <c r="F5" s="86"/>
      <c r="G5" s="86"/>
      <c r="H5" s="87"/>
    </row>
    <row r="6" spans="1:8" customFormat="1" ht="25.5" customHeight="1" x14ac:dyDescent="0.25">
      <c r="A6" s="30"/>
      <c r="B6" s="94" t="s">
        <v>0</v>
      </c>
      <c r="C6" s="95"/>
      <c r="D6" s="92" t="s">
        <v>36</v>
      </c>
      <c r="E6" s="88" t="s">
        <v>2</v>
      </c>
      <c r="F6" s="89"/>
      <c r="G6" s="89"/>
      <c r="H6" s="90" t="s">
        <v>32</v>
      </c>
    </row>
    <row r="7" spans="1:8" customFormat="1" ht="21" customHeight="1" x14ac:dyDescent="0.25">
      <c r="A7" s="8"/>
      <c r="B7" s="93" t="s">
        <v>1</v>
      </c>
      <c r="C7" s="88"/>
      <c r="D7" s="89"/>
      <c r="E7" s="29" t="s">
        <v>3</v>
      </c>
      <c r="F7" s="4" t="s">
        <v>4</v>
      </c>
      <c r="G7" s="4" t="s">
        <v>5</v>
      </c>
      <c r="H7" s="91"/>
    </row>
    <row r="8" spans="1:8" customFormat="1" ht="15.75" thickBot="1" x14ac:dyDescent="0.3">
      <c r="A8" s="28">
        <v>1</v>
      </c>
      <c r="B8" s="96">
        <v>2</v>
      </c>
      <c r="C8" s="97"/>
      <c r="D8" s="27">
        <v>3</v>
      </c>
      <c r="E8" s="7">
        <v>4</v>
      </c>
      <c r="F8" s="7" t="s">
        <v>6</v>
      </c>
      <c r="G8" s="7">
        <v>6</v>
      </c>
      <c r="H8" s="21">
        <v>7</v>
      </c>
    </row>
    <row r="9" spans="1:8" customFormat="1" ht="38.25" customHeight="1" thickBot="1" x14ac:dyDescent="0.3">
      <c r="A9" s="22">
        <v>1</v>
      </c>
      <c r="B9" s="59" t="s">
        <v>7</v>
      </c>
      <c r="C9" s="60"/>
      <c r="D9" s="31"/>
      <c r="E9" s="38"/>
      <c r="F9" s="9"/>
      <c r="G9" s="10"/>
      <c r="H9" s="23"/>
    </row>
    <row r="10" spans="1:8" customFormat="1" ht="15.75" thickBot="1" x14ac:dyDescent="0.3">
      <c r="A10" s="22">
        <v>2</v>
      </c>
      <c r="B10" s="59" t="s">
        <v>8</v>
      </c>
      <c r="C10" s="60"/>
      <c r="D10" s="32"/>
      <c r="E10" s="39"/>
      <c r="F10" s="11"/>
      <c r="G10" s="12"/>
      <c r="H10" s="24"/>
    </row>
    <row r="11" spans="1:8" customFormat="1" ht="23.25" customHeight="1" thickBot="1" x14ac:dyDescent="0.3">
      <c r="A11" s="22">
        <v>3</v>
      </c>
      <c r="B11" s="59" t="s">
        <v>9</v>
      </c>
      <c r="C11" s="60"/>
      <c r="D11" s="33" t="s">
        <v>10</v>
      </c>
      <c r="E11" s="40">
        <v>1</v>
      </c>
      <c r="F11" s="9">
        <v>10800</v>
      </c>
      <c r="G11" s="10">
        <f>E11*F11</f>
        <v>10800</v>
      </c>
      <c r="H11" s="23">
        <f>SUM(G11)</f>
        <v>10800</v>
      </c>
    </row>
    <row r="12" spans="1:8" customFormat="1" ht="15.75" thickBot="1" x14ac:dyDescent="0.3">
      <c r="A12" s="22">
        <v>4</v>
      </c>
      <c r="B12" s="59" t="s">
        <v>11</v>
      </c>
      <c r="C12" s="60"/>
      <c r="D12" s="32"/>
      <c r="E12" s="39"/>
      <c r="F12" s="13"/>
      <c r="G12" s="12"/>
      <c r="H12" s="24"/>
    </row>
    <row r="13" spans="1:8" customFormat="1" ht="15.75" customHeight="1" thickBot="1" x14ac:dyDescent="0.3">
      <c r="A13" s="22">
        <v>5</v>
      </c>
      <c r="B13" s="59" t="s">
        <v>12</v>
      </c>
      <c r="C13" s="60"/>
      <c r="D13" s="33" t="s">
        <v>13</v>
      </c>
      <c r="E13" s="40">
        <v>2</v>
      </c>
      <c r="F13" s="9">
        <v>19000</v>
      </c>
      <c r="G13" s="10">
        <f>E13*F13</f>
        <v>38000</v>
      </c>
      <c r="H13" s="25">
        <f>SUM(G13)</f>
        <v>38000</v>
      </c>
    </row>
    <row r="14" spans="1:8" customFormat="1" ht="30.75" customHeight="1" thickBot="1" x14ac:dyDescent="0.3">
      <c r="A14" s="98">
        <v>6</v>
      </c>
      <c r="B14" s="61" t="s">
        <v>14</v>
      </c>
      <c r="C14" s="62"/>
      <c r="D14" s="33" t="s">
        <v>15</v>
      </c>
      <c r="E14" s="40">
        <v>12</v>
      </c>
      <c r="F14" s="9">
        <v>3800</v>
      </c>
      <c r="G14" s="10">
        <f>E14*F14</f>
        <v>45600</v>
      </c>
      <c r="H14" s="100">
        <f>G14+G15</f>
        <v>98400</v>
      </c>
    </row>
    <row r="15" spans="1:8" customFormat="1" ht="27.75" customHeight="1" thickBot="1" x14ac:dyDescent="0.3">
      <c r="A15" s="99"/>
      <c r="B15" s="65"/>
      <c r="C15" s="66"/>
      <c r="D15" s="33" t="s">
        <v>41</v>
      </c>
      <c r="E15" s="40">
        <v>12</v>
      </c>
      <c r="F15" s="9">
        <v>4400</v>
      </c>
      <c r="G15" s="10">
        <f>E15*F15</f>
        <v>52800</v>
      </c>
      <c r="H15" s="101"/>
    </row>
    <row r="16" spans="1:8" customFormat="1" ht="15.75" thickBot="1" x14ac:dyDescent="0.3">
      <c r="A16" s="22">
        <v>7</v>
      </c>
      <c r="B16" s="59" t="s">
        <v>16</v>
      </c>
      <c r="C16" s="60"/>
      <c r="D16" s="33"/>
      <c r="E16" s="40"/>
      <c r="F16" s="14"/>
      <c r="G16" s="15"/>
      <c r="H16" s="24"/>
    </row>
    <row r="17" spans="1:8" customFormat="1" ht="34.5" customHeight="1" thickBot="1" x14ac:dyDescent="0.3">
      <c r="A17" s="22">
        <v>8</v>
      </c>
      <c r="B17" s="59" t="s">
        <v>17</v>
      </c>
      <c r="C17" s="60"/>
      <c r="D17" s="32"/>
      <c r="E17" s="39"/>
      <c r="F17" s="13"/>
      <c r="G17" s="12"/>
      <c r="H17" s="24"/>
    </row>
    <row r="18" spans="1:8" customFormat="1" ht="23.25" customHeight="1" thickBot="1" x14ac:dyDescent="0.3">
      <c r="A18" s="22">
        <v>9</v>
      </c>
      <c r="B18" s="59" t="s">
        <v>37</v>
      </c>
      <c r="C18" s="60"/>
      <c r="D18" s="31" t="s">
        <v>18</v>
      </c>
      <c r="E18" s="38">
        <v>1</v>
      </c>
      <c r="F18" s="16">
        <v>36200</v>
      </c>
      <c r="G18" s="10">
        <f>E18*F18</f>
        <v>36200</v>
      </c>
      <c r="H18" s="23">
        <f>SUM(G18)</f>
        <v>36200</v>
      </c>
    </row>
    <row r="19" spans="1:8" customFormat="1" ht="15" customHeight="1" x14ac:dyDescent="0.25">
      <c r="A19" s="71">
        <v>10</v>
      </c>
      <c r="B19" s="61" t="s">
        <v>19</v>
      </c>
      <c r="C19" s="62"/>
      <c r="D19" s="34" t="s">
        <v>20</v>
      </c>
      <c r="E19" s="41">
        <v>12</v>
      </c>
      <c r="F19" s="17">
        <v>2800</v>
      </c>
      <c r="G19" s="18">
        <f>SUM(E19*F19)</f>
        <v>33600</v>
      </c>
      <c r="H19" s="74">
        <f>SUM(G19:G21)</f>
        <v>768981</v>
      </c>
    </row>
    <row r="20" spans="1:8" customFormat="1" ht="27.75" customHeight="1" x14ac:dyDescent="0.25">
      <c r="A20" s="72"/>
      <c r="B20" s="63"/>
      <c r="C20" s="64"/>
      <c r="D20" s="35" t="s">
        <v>21</v>
      </c>
      <c r="E20" s="42">
        <v>1</v>
      </c>
      <c r="F20" s="5">
        <v>585381</v>
      </c>
      <c r="G20" s="6">
        <f>F20</f>
        <v>585381</v>
      </c>
      <c r="H20" s="75"/>
    </row>
    <row r="21" spans="1:8" customFormat="1" ht="15.75" thickBot="1" x14ac:dyDescent="0.3">
      <c r="A21" s="73"/>
      <c r="B21" s="65"/>
      <c r="C21" s="66"/>
      <c r="D21" s="36" t="s">
        <v>22</v>
      </c>
      <c r="E21" s="43">
        <v>1</v>
      </c>
      <c r="F21" s="19">
        <v>150000</v>
      </c>
      <c r="G21" s="20">
        <f>SUM(F21)</f>
        <v>150000</v>
      </c>
      <c r="H21" s="76"/>
    </row>
    <row r="22" spans="1:8" customFormat="1" ht="15.75" thickBot="1" x14ac:dyDescent="0.3">
      <c r="A22" s="22">
        <v>11</v>
      </c>
      <c r="B22" s="59" t="s">
        <v>23</v>
      </c>
      <c r="C22" s="60"/>
      <c r="D22" s="32"/>
      <c r="E22" s="39"/>
      <c r="F22" s="13"/>
      <c r="G22" s="12"/>
      <c r="H22" s="24"/>
    </row>
    <row r="23" spans="1:8" customFormat="1" ht="45.75" customHeight="1" thickBot="1" x14ac:dyDescent="0.3">
      <c r="A23" s="22">
        <v>12</v>
      </c>
      <c r="B23" s="59" t="s">
        <v>24</v>
      </c>
      <c r="C23" s="60"/>
      <c r="D23" s="32"/>
      <c r="E23" s="39"/>
      <c r="F23" s="13"/>
      <c r="G23" s="12"/>
      <c r="H23" s="24"/>
    </row>
    <row r="24" spans="1:8" customFormat="1" ht="15.75" thickBot="1" x14ac:dyDescent="0.3">
      <c r="A24" s="22">
        <v>13</v>
      </c>
      <c r="B24" s="59" t="s">
        <v>25</v>
      </c>
      <c r="C24" s="60"/>
      <c r="D24" s="32"/>
      <c r="E24" s="44"/>
      <c r="F24" s="11"/>
      <c r="G24" s="12"/>
      <c r="H24" s="24"/>
    </row>
    <row r="25" spans="1:8" customFormat="1" ht="45" x14ac:dyDescent="0.25">
      <c r="A25" s="77">
        <v>14</v>
      </c>
      <c r="B25" s="78" t="s">
        <v>26</v>
      </c>
      <c r="C25" s="54" t="s">
        <v>27</v>
      </c>
      <c r="D25" s="55"/>
      <c r="E25" s="56"/>
      <c r="F25" s="57"/>
      <c r="G25" s="58"/>
      <c r="H25" s="81"/>
    </row>
    <row r="26" spans="1:8" customFormat="1" x14ac:dyDescent="0.25">
      <c r="A26" s="72"/>
      <c r="B26" s="79"/>
      <c r="C26" s="37" t="s">
        <v>28</v>
      </c>
      <c r="D26" s="45"/>
      <c r="E26" s="46"/>
      <c r="F26" s="47"/>
      <c r="G26" s="48"/>
      <c r="H26" s="82"/>
    </row>
    <row r="27" spans="1:8" customFormat="1" x14ac:dyDescent="0.25">
      <c r="A27" s="72"/>
      <c r="B27" s="79"/>
      <c r="C27" s="37" t="s">
        <v>29</v>
      </c>
      <c r="D27" s="45"/>
      <c r="E27" s="46"/>
      <c r="F27" s="47"/>
      <c r="G27" s="48"/>
      <c r="H27" s="82"/>
    </row>
    <row r="28" spans="1:8" customFormat="1" ht="37.5" customHeight="1" thickBot="1" x14ac:dyDescent="0.3">
      <c r="A28" s="73"/>
      <c r="B28" s="80"/>
      <c r="C28" s="53" t="s">
        <v>30</v>
      </c>
      <c r="D28" s="49"/>
      <c r="E28" s="50"/>
      <c r="F28" s="51"/>
      <c r="G28" s="52"/>
      <c r="H28" s="83"/>
    </row>
    <row r="29" spans="1:8" customFormat="1" ht="62.25" customHeight="1" thickBot="1" x14ac:dyDescent="0.3">
      <c r="A29" s="22">
        <v>15</v>
      </c>
      <c r="B29" s="59" t="s">
        <v>31</v>
      </c>
      <c r="C29" s="60"/>
      <c r="D29" s="32"/>
      <c r="E29" s="39"/>
      <c r="F29" s="13"/>
      <c r="G29" s="12"/>
      <c r="H29" s="24"/>
    </row>
    <row r="30" spans="1:8" customFormat="1" ht="29.25" customHeight="1" thickBot="1" x14ac:dyDescent="0.3">
      <c r="A30" s="67" t="s">
        <v>33</v>
      </c>
      <c r="B30" s="68"/>
      <c r="C30" s="68"/>
      <c r="D30" s="68"/>
      <c r="E30" s="68"/>
      <c r="F30" s="68"/>
      <c r="G30" s="68"/>
      <c r="H30" s="26">
        <f>SUM(H9:H29)</f>
        <v>952381</v>
      </c>
    </row>
    <row r="31" spans="1:8" customFormat="1" x14ac:dyDescent="0.25"/>
    <row r="32" spans="1:8" customFormat="1" ht="36.75" customHeight="1" x14ac:dyDescent="0.25">
      <c r="A32" s="69" t="s">
        <v>34</v>
      </c>
      <c r="B32" s="69"/>
      <c r="C32" s="69"/>
      <c r="D32" s="69"/>
      <c r="E32" s="69"/>
      <c r="F32" s="69"/>
      <c r="G32" s="69"/>
      <c r="H32" s="69"/>
    </row>
    <row r="33" spans="1:1" customFormat="1" x14ac:dyDescent="0.25">
      <c r="A33" s="3" t="s">
        <v>35</v>
      </c>
    </row>
    <row r="34" spans="1:1" customFormat="1" x14ac:dyDescent="0.25"/>
  </sheetData>
  <mergeCells count="32">
    <mergeCell ref="A14:A15"/>
    <mergeCell ref="H14:H15"/>
    <mergeCell ref="A30:G30"/>
    <mergeCell ref="A32:H32"/>
    <mergeCell ref="B2:D2"/>
    <mergeCell ref="A19:A21"/>
    <mergeCell ref="H19:H21"/>
    <mergeCell ref="A25:A28"/>
    <mergeCell ref="B25:B28"/>
    <mergeCell ref="H25:H28"/>
    <mergeCell ref="A4:H4"/>
    <mergeCell ref="A5:H5"/>
    <mergeCell ref="E6:G6"/>
    <mergeCell ref="H6:H7"/>
    <mergeCell ref="D6:D7"/>
    <mergeCell ref="B7:C7"/>
    <mergeCell ref="B6:C6"/>
    <mergeCell ref="B8:C8"/>
    <mergeCell ref="B9:C9"/>
    <mergeCell ref="B10:C10"/>
    <mergeCell ref="B11:C11"/>
    <mergeCell ref="B12:C12"/>
    <mergeCell ref="B13:C13"/>
    <mergeCell ref="B16:C16"/>
    <mergeCell ref="B29:C29"/>
    <mergeCell ref="B18:C18"/>
    <mergeCell ref="B19:C21"/>
    <mergeCell ref="B22:C22"/>
    <mergeCell ref="B23:C23"/>
    <mergeCell ref="B24:C24"/>
    <mergeCell ref="B17:C17"/>
    <mergeCell ref="B14:C15"/>
  </mergeCells>
  <phoneticPr fontId="3" type="noConversion"/>
  <hyperlinks>
    <hyperlink ref="B6" r:id="rId1" display="https://dziennikustaw.gov.pl/DU/rok/2020/pozycja/2244"/>
  </hyperlinks>
  <pageMargins left="0.70866141732283472" right="0.70866141732283472" top="0.94488188976377963" bottom="0.74803149606299213" header="0.31496062992125984" footer="0.31496062992125984"/>
  <pageSetup paperSize="9" scale="61" fitToHeight="2" orientation="portrait" verticalDpi="0" r:id="rId2"/>
  <headerFooter>
    <oddHeader>&amp;L&amp;G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KOSZTORYS-do uzup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Iwona</cp:lastModifiedBy>
  <cp:lastPrinted>2022-06-07T18:43:27Z</cp:lastPrinted>
  <dcterms:created xsi:type="dcterms:W3CDTF">2019-01-21T15:55:09Z</dcterms:created>
  <dcterms:modified xsi:type="dcterms:W3CDTF">2023-08-08T11:31:04Z</dcterms:modified>
</cp:coreProperties>
</file>